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0" yWindow="-90" windowWidth="10500" windowHeight="11760"/>
  </bookViews>
  <sheets>
    <sheet name="Итоговая ЧРПС все показатели с " sheetId="3" r:id="rId1"/>
  </sheets>
  <calcPr calcId="152511"/>
</workbook>
</file>

<file path=xl/calcChain.xml><?xml version="1.0" encoding="utf-8"?>
<calcChain xmlns="http://schemas.openxmlformats.org/spreadsheetml/2006/main">
  <c r="F5" i="3"/>
  <c r="F14" l="1"/>
  <c r="F13"/>
  <c r="K18" l="1"/>
  <c r="N18"/>
  <c r="Q18"/>
  <c r="T18"/>
  <c r="K11"/>
  <c r="K7"/>
  <c r="F4"/>
  <c r="F12"/>
  <c r="F10"/>
  <c r="F7"/>
  <c r="T15" l="1"/>
  <c r="T14"/>
  <c r="T13"/>
  <c r="T12"/>
  <c r="T11"/>
  <c r="T10"/>
  <c r="T9"/>
  <c r="T8"/>
  <c r="T7"/>
  <c r="T6"/>
  <c r="T5"/>
  <c r="T4"/>
  <c r="Q15"/>
  <c r="Q14"/>
  <c r="Q13"/>
  <c r="Q12"/>
  <c r="Q11"/>
  <c r="Q10"/>
  <c r="Q9"/>
  <c r="Q8"/>
  <c r="Q7"/>
  <c r="Q6"/>
  <c r="Q5"/>
  <c r="Q4"/>
  <c r="N15"/>
  <c r="N14"/>
  <c r="N13"/>
  <c r="N12"/>
  <c r="N11"/>
  <c r="N10"/>
  <c r="N9"/>
  <c r="N8"/>
  <c r="N7"/>
  <c r="N6"/>
  <c r="N5"/>
  <c r="N4"/>
  <c r="K15" l="1"/>
  <c r="K14"/>
  <c r="K13"/>
  <c r="K12"/>
  <c r="K10"/>
  <c r="K9"/>
  <c r="K8"/>
  <c r="K6"/>
  <c r="K5"/>
  <c r="K4"/>
  <c r="F15"/>
  <c r="F11"/>
  <c r="F9"/>
  <c r="F8"/>
  <c r="F6" l="1"/>
  <c r="F18" l="1"/>
  <c r="F17"/>
  <c r="K17"/>
  <c r="P16" l="1"/>
  <c r="O16"/>
  <c r="Q17"/>
  <c r="Q16" l="1"/>
  <c r="E16"/>
  <c r="D16"/>
  <c r="F16" l="1"/>
  <c r="J16"/>
  <c r="I16"/>
  <c r="K16" l="1"/>
  <c r="M16"/>
  <c r="L16"/>
  <c r="N17"/>
  <c r="N16" l="1"/>
  <c r="S16"/>
  <c r="R16"/>
  <c r="T17"/>
  <c r="T16" l="1"/>
</calcChain>
</file>

<file path=xl/sharedStrings.xml><?xml version="1.0" encoding="utf-8"?>
<sst xmlns="http://schemas.openxmlformats.org/spreadsheetml/2006/main" count="28" uniqueCount="24">
  <si>
    <t>Село</t>
  </si>
  <si>
    <t>%</t>
  </si>
  <si>
    <t>ЧРПС</t>
  </si>
  <si>
    <t>Локализация пожара</t>
  </si>
  <si>
    <t>Подача 1 ствола</t>
  </si>
  <si>
    <t>Прибытие к месту пожара</t>
  </si>
  <si>
    <t xml:space="preserve">Сообщение </t>
  </si>
  <si>
    <t>Тушение пожара</t>
  </si>
  <si>
    <t>ПЧ-21</t>
  </si>
  <si>
    <t>ПЧ-25</t>
  </si>
  <si>
    <t>ПЧ-26</t>
  </si>
  <si>
    <t>ПЧ-31</t>
  </si>
  <si>
    <t>ПЧ-32</t>
  </si>
  <si>
    <t>ПЧ-33</t>
  </si>
  <si>
    <t>ПЧ-37</t>
  </si>
  <si>
    <t>ПЧ-9</t>
  </si>
  <si>
    <t>ПЧ-38</t>
  </si>
  <si>
    <t>ПЧ-42</t>
  </si>
  <si>
    <t>ПЧ-44</t>
  </si>
  <si>
    <t>ПЧ-45</t>
  </si>
  <si>
    <t>Республика</t>
  </si>
  <si>
    <t>Ликв. открытого  горения</t>
  </si>
  <si>
    <t>Ликв. последствий пожара</t>
  </si>
  <si>
    <t>Показатели оперативного реагирования подразделений КУ "ЧРПС"  за 12 месяцев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</si>
</sst>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0" fontId="4" fillId="2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2" fontId="6" fillId="5" borderId="6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/>
    </xf>
    <xf numFmtId="2" fontId="6" fillId="5" borderId="5" xfId="0" applyNumberFormat="1" applyFont="1" applyFill="1" applyBorder="1" applyAlignment="1">
      <alignment horizontal="center" vertical="center"/>
    </xf>
    <xf numFmtId="0" fontId="2" fillId="4" borderId="2" xfId="0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110" zoomScaleNormal="110" workbookViewId="0">
      <selection activeCell="S21" sqref="S21"/>
    </sheetView>
  </sheetViews>
  <sheetFormatPr defaultRowHeight="15"/>
  <cols>
    <col min="1" max="1" width="12.5703125" customWidth="1"/>
    <col min="2" max="20" width="6.7109375" customWidth="1"/>
  </cols>
  <sheetData>
    <row r="1" spans="1:20" ht="38.25" customHeight="1" thickBo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33" customHeight="1">
      <c r="A2" s="48"/>
      <c r="B2" s="45" t="s">
        <v>6</v>
      </c>
      <c r="C2" s="47"/>
      <c r="D2" s="45" t="s">
        <v>5</v>
      </c>
      <c r="E2" s="46"/>
      <c r="F2" s="47"/>
      <c r="G2" s="45" t="s">
        <v>4</v>
      </c>
      <c r="H2" s="47"/>
      <c r="I2" s="45" t="s">
        <v>3</v>
      </c>
      <c r="J2" s="46"/>
      <c r="K2" s="47"/>
      <c r="L2" s="45" t="s">
        <v>21</v>
      </c>
      <c r="M2" s="46"/>
      <c r="N2" s="47"/>
      <c r="O2" s="45" t="s">
        <v>7</v>
      </c>
      <c r="P2" s="46"/>
      <c r="Q2" s="47"/>
      <c r="R2" s="45" t="s">
        <v>22</v>
      </c>
      <c r="S2" s="46"/>
      <c r="T2" s="47"/>
    </row>
    <row r="3" spans="1:20" ht="15.75" thickBot="1">
      <c r="A3" s="49"/>
      <c r="B3" s="5">
        <v>2020</v>
      </c>
      <c r="C3" s="6">
        <v>2021</v>
      </c>
      <c r="D3" s="5">
        <v>2020</v>
      </c>
      <c r="E3" s="7">
        <v>2021</v>
      </c>
      <c r="F3" s="6" t="s">
        <v>1</v>
      </c>
      <c r="G3" s="5">
        <v>2020</v>
      </c>
      <c r="H3" s="6">
        <v>2021</v>
      </c>
      <c r="I3" s="5">
        <v>2020</v>
      </c>
      <c r="J3" s="7">
        <v>2021</v>
      </c>
      <c r="K3" s="6" t="s">
        <v>1</v>
      </c>
      <c r="L3" s="5">
        <v>2020</v>
      </c>
      <c r="M3" s="7">
        <v>2021</v>
      </c>
      <c r="N3" s="6" t="s">
        <v>1</v>
      </c>
      <c r="O3" s="5">
        <v>2020</v>
      </c>
      <c r="P3" s="7">
        <v>2021</v>
      </c>
      <c r="Q3" s="8" t="s">
        <v>1</v>
      </c>
      <c r="R3" s="5">
        <v>2020</v>
      </c>
      <c r="S3" s="7">
        <v>2021</v>
      </c>
      <c r="T3" s="6" t="s">
        <v>1</v>
      </c>
    </row>
    <row r="4" spans="1:20">
      <c r="A4" s="2" t="s">
        <v>15</v>
      </c>
      <c r="B4" s="9">
        <v>1</v>
      </c>
      <c r="C4" s="10">
        <v>1</v>
      </c>
      <c r="D4" s="11">
        <v>7</v>
      </c>
      <c r="E4" s="11">
        <v>7</v>
      </c>
      <c r="F4" s="12">
        <f t="shared" ref="F4:F13" si="0">E4/D4%-100</f>
        <v>0</v>
      </c>
      <c r="G4" s="9">
        <v>1</v>
      </c>
      <c r="H4" s="10">
        <v>1</v>
      </c>
      <c r="I4" s="11">
        <v>7.85</v>
      </c>
      <c r="J4" s="11">
        <v>7.82</v>
      </c>
      <c r="K4" s="12">
        <f t="shared" ref="K4:K15" si="1">J4/I4%-100</f>
        <v>-0.38216560509553688</v>
      </c>
      <c r="L4" s="13">
        <v>11.4</v>
      </c>
      <c r="M4" s="13">
        <v>12.27</v>
      </c>
      <c r="N4" s="14">
        <f t="shared" ref="N4:N15" si="2">M4/L4%-100</f>
        <v>7.6315789473684106</v>
      </c>
      <c r="O4" s="13">
        <v>13.25</v>
      </c>
      <c r="P4" s="13">
        <v>20</v>
      </c>
      <c r="Q4" s="14">
        <f t="shared" ref="Q4:Q15" si="3">P4/O4%-100</f>
        <v>50.943396226415075</v>
      </c>
      <c r="R4" s="13">
        <v>50</v>
      </c>
      <c r="S4" s="13">
        <v>66.819999999999993</v>
      </c>
      <c r="T4" s="14">
        <f t="shared" ref="T4:T15" si="4">S4/R4%-100</f>
        <v>33.639999999999986</v>
      </c>
    </row>
    <row r="5" spans="1:20">
      <c r="A5" s="2" t="s">
        <v>8</v>
      </c>
      <c r="B5" s="9">
        <v>1</v>
      </c>
      <c r="C5" s="10">
        <v>1</v>
      </c>
      <c r="D5" s="11">
        <v>8.67</v>
      </c>
      <c r="E5" s="11">
        <v>9.75</v>
      </c>
      <c r="F5" s="12">
        <f>E5/D5%-E21100</f>
        <v>112.45674740484429</v>
      </c>
      <c r="G5" s="9">
        <v>1</v>
      </c>
      <c r="H5" s="10">
        <v>1</v>
      </c>
      <c r="I5" s="11">
        <v>2.33</v>
      </c>
      <c r="J5" s="11">
        <v>1.5</v>
      </c>
      <c r="K5" s="12">
        <f t="shared" si="1"/>
        <v>-35.622317596566532</v>
      </c>
      <c r="L5" s="13">
        <v>5</v>
      </c>
      <c r="M5" s="13">
        <v>3.25</v>
      </c>
      <c r="N5" s="14">
        <f t="shared" si="2"/>
        <v>-35</v>
      </c>
      <c r="O5" s="13">
        <v>7.33</v>
      </c>
      <c r="P5" s="13">
        <v>4.75</v>
      </c>
      <c r="Q5" s="14">
        <f t="shared" si="3"/>
        <v>-35.19781718963165</v>
      </c>
      <c r="R5" s="13">
        <v>67</v>
      </c>
      <c r="S5" s="13">
        <v>71.75</v>
      </c>
      <c r="T5" s="14">
        <f t="shared" si="4"/>
        <v>7.0895522388059646</v>
      </c>
    </row>
    <row r="6" spans="1:20">
      <c r="A6" s="2" t="s">
        <v>9</v>
      </c>
      <c r="B6" s="9">
        <v>1</v>
      </c>
      <c r="C6" s="10">
        <v>1</v>
      </c>
      <c r="D6" s="11">
        <v>8.39</v>
      </c>
      <c r="E6" s="11">
        <v>7.93</v>
      </c>
      <c r="F6" s="12">
        <f t="shared" si="0"/>
        <v>-5.4827175208581735</v>
      </c>
      <c r="G6" s="9">
        <v>1</v>
      </c>
      <c r="H6" s="10">
        <v>1</v>
      </c>
      <c r="I6" s="11">
        <v>3.05</v>
      </c>
      <c r="J6" s="11">
        <v>5.3</v>
      </c>
      <c r="K6" s="12">
        <f t="shared" si="1"/>
        <v>73.770491803278674</v>
      </c>
      <c r="L6" s="13">
        <v>4.55</v>
      </c>
      <c r="M6" s="13">
        <v>6.73</v>
      </c>
      <c r="N6" s="14">
        <f t="shared" si="2"/>
        <v>47.912087912087912</v>
      </c>
      <c r="O6" s="13">
        <v>7.59</v>
      </c>
      <c r="P6" s="13">
        <v>11.8</v>
      </c>
      <c r="Q6" s="14">
        <f t="shared" si="3"/>
        <v>55.467720685111999</v>
      </c>
      <c r="R6" s="13">
        <v>48.84</v>
      </c>
      <c r="S6" s="13">
        <v>53.23</v>
      </c>
      <c r="T6" s="14">
        <f t="shared" si="4"/>
        <v>8.9885339885339732</v>
      </c>
    </row>
    <row r="7" spans="1:20">
      <c r="A7" s="3" t="s">
        <v>10</v>
      </c>
      <c r="B7" s="9">
        <v>1</v>
      </c>
      <c r="C7" s="10">
        <v>1</v>
      </c>
      <c r="D7" s="11">
        <v>6.94</v>
      </c>
      <c r="E7" s="11">
        <v>6.72</v>
      </c>
      <c r="F7" s="12">
        <f t="shared" si="0"/>
        <v>-3.1700288184438108</v>
      </c>
      <c r="G7" s="9">
        <v>1</v>
      </c>
      <c r="H7" s="10">
        <v>1</v>
      </c>
      <c r="I7" s="11">
        <v>4.51</v>
      </c>
      <c r="J7" s="11">
        <v>2.94</v>
      </c>
      <c r="K7" s="12">
        <f t="shared" si="1"/>
        <v>-34.811529933481154</v>
      </c>
      <c r="L7" s="13">
        <v>6.25</v>
      </c>
      <c r="M7" s="13">
        <v>4.9800000000000004</v>
      </c>
      <c r="N7" s="14">
        <f t="shared" si="2"/>
        <v>-20.319999999999993</v>
      </c>
      <c r="O7" s="13">
        <v>10.76</v>
      </c>
      <c r="P7" s="13">
        <v>7.92</v>
      </c>
      <c r="Q7" s="14">
        <f t="shared" si="3"/>
        <v>-26.394052044609666</v>
      </c>
      <c r="R7" s="13">
        <v>19.760000000000002</v>
      </c>
      <c r="S7" s="13">
        <v>30.67</v>
      </c>
      <c r="T7" s="14">
        <f t="shared" si="4"/>
        <v>55.212550607287426</v>
      </c>
    </row>
    <row r="8" spans="1:20">
      <c r="A8" s="3" t="s">
        <v>11</v>
      </c>
      <c r="B8" s="9">
        <v>1</v>
      </c>
      <c r="C8" s="10">
        <v>1</v>
      </c>
      <c r="D8" s="11">
        <v>7.65</v>
      </c>
      <c r="E8" s="11">
        <v>7.56</v>
      </c>
      <c r="F8" s="12">
        <f t="shared" si="0"/>
        <v>-1.1764705882353041</v>
      </c>
      <c r="G8" s="9">
        <v>1</v>
      </c>
      <c r="H8" s="10">
        <v>1</v>
      </c>
      <c r="I8" s="11">
        <v>4.33</v>
      </c>
      <c r="J8" s="11">
        <v>4.67</v>
      </c>
      <c r="K8" s="12">
        <f t="shared" si="1"/>
        <v>7.8521939953810715</v>
      </c>
      <c r="L8" s="13">
        <v>7.62</v>
      </c>
      <c r="M8" s="13">
        <v>5.58</v>
      </c>
      <c r="N8" s="14">
        <f t="shared" si="2"/>
        <v>-26.771653543307096</v>
      </c>
      <c r="O8" s="13">
        <v>10.53</v>
      </c>
      <c r="P8" s="13">
        <v>10.81</v>
      </c>
      <c r="Q8" s="14">
        <f t="shared" si="3"/>
        <v>2.659069325736013</v>
      </c>
      <c r="R8" s="13">
        <v>29.53</v>
      </c>
      <c r="S8" s="13">
        <v>27.92</v>
      </c>
      <c r="T8" s="14">
        <f t="shared" si="4"/>
        <v>-5.4520826278360914</v>
      </c>
    </row>
    <row r="9" spans="1:20">
      <c r="A9" s="3" t="s">
        <v>12</v>
      </c>
      <c r="B9" s="9">
        <v>1</v>
      </c>
      <c r="C9" s="10">
        <v>1</v>
      </c>
      <c r="D9" s="11">
        <v>10.33</v>
      </c>
      <c r="E9" s="11">
        <v>9.9499999999999993</v>
      </c>
      <c r="F9" s="12">
        <f t="shared" si="0"/>
        <v>-3.6786060019361173</v>
      </c>
      <c r="G9" s="9">
        <v>1</v>
      </c>
      <c r="H9" s="10">
        <v>1</v>
      </c>
      <c r="I9" s="11">
        <v>7.05</v>
      </c>
      <c r="J9" s="11">
        <v>5.74</v>
      </c>
      <c r="K9" s="12">
        <f t="shared" si="1"/>
        <v>-18.581560283687935</v>
      </c>
      <c r="L9" s="13">
        <v>8.9499999999999993</v>
      </c>
      <c r="M9" s="13">
        <v>5.37</v>
      </c>
      <c r="N9" s="15">
        <f t="shared" si="2"/>
        <v>-39.999999999999993</v>
      </c>
      <c r="O9" s="13">
        <v>16</v>
      </c>
      <c r="P9" s="13">
        <v>11.21</v>
      </c>
      <c r="Q9" s="14">
        <f t="shared" si="3"/>
        <v>-29.9375</v>
      </c>
      <c r="R9" s="13">
        <v>47.24</v>
      </c>
      <c r="S9" s="13">
        <v>53.95</v>
      </c>
      <c r="T9" s="14">
        <f t="shared" si="4"/>
        <v>14.204064352243861</v>
      </c>
    </row>
    <row r="10" spans="1:20">
      <c r="A10" s="3" t="s">
        <v>13</v>
      </c>
      <c r="B10" s="9">
        <v>1</v>
      </c>
      <c r="C10" s="10">
        <v>1</v>
      </c>
      <c r="D10" s="11">
        <v>7.1</v>
      </c>
      <c r="E10" s="11">
        <v>8.26</v>
      </c>
      <c r="F10" s="12">
        <f t="shared" si="0"/>
        <v>16.338028169014095</v>
      </c>
      <c r="G10" s="9">
        <v>1</v>
      </c>
      <c r="H10" s="10">
        <v>1</v>
      </c>
      <c r="I10" s="11">
        <v>4.79</v>
      </c>
      <c r="J10" s="11">
        <v>5.14</v>
      </c>
      <c r="K10" s="12">
        <f t="shared" si="1"/>
        <v>7.3068893528183736</v>
      </c>
      <c r="L10" s="13">
        <v>5.26</v>
      </c>
      <c r="M10" s="13">
        <v>5.45</v>
      </c>
      <c r="N10" s="14">
        <f t="shared" si="2"/>
        <v>3.6121673003802357</v>
      </c>
      <c r="O10" s="13">
        <v>9.7899999999999991</v>
      </c>
      <c r="P10" s="13">
        <v>10.67</v>
      </c>
      <c r="Q10" s="14">
        <f t="shared" si="3"/>
        <v>8.9887640449438351</v>
      </c>
      <c r="R10" s="13">
        <v>21.69</v>
      </c>
      <c r="S10" s="13">
        <v>12.55</v>
      </c>
      <c r="T10" s="14">
        <f t="shared" si="4"/>
        <v>-42.139234670355002</v>
      </c>
    </row>
    <row r="11" spans="1:20">
      <c r="A11" s="3" t="s">
        <v>14</v>
      </c>
      <c r="B11" s="9">
        <v>1</v>
      </c>
      <c r="C11" s="10">
        <v>1</v>
      </c>
      <c r="D11" s="11">
        <v>9.93</v>
      </c>
      <c r="E11" s="11">
        <v>10.47</v>
      </c>
      <c r="F11" s="12">
        <f t="shared" si="0"/>
        <v>5.43806646525681</v>
      </c>
      <c r="G11" s="9">
        <v>1</v>
      </c>
      <c r="H11" s="10">
        <v>1</v>
      </c>
      <c r="I11" s="11">
        <v>2.96</v>
      </c>
      <c r="J11" s="11">
        <v>3.42</v>
      </c>
      <c r="K11" s="12">
        <f t="shared" si="1"/>
        <v>15.540540540540533</v>
      </c>
      <c r="L11" s="13">
        <v>5.79</v>
      </c>
      <c r="M11" s="13">
        <v>9.84</v>
      </c>
      <c r="N11" s="14">
        <f t="shared" si="2"/>
        <v>69.948186528497416</v>
      </c>
      <c r="O11" s="13">
        <v>9.75</v>
      </c>
      <c r="P11" s="13">
        <v>13.28</v>
      </c>
      <c r="Q11" s="14">
        <f t="shared" si="3"/>
        <v>36.205128205128204</v>
      </c>
      <c r="R11" s="13">
        <v>27.71</v>
      </c>
      <c r="S11" s="13">
        <v>34.74</v>
      </c>
      <c r="T11" s="14">
        <f t="shared" si="4"/>
        <v>25.369902562251895</v>
      </c>
    </row>
    <row r="12" spans="1:20">
      <c r="A12" s="3" t="s">
        <v>16</v>
      </c>
      <c r="B12" s="9">
        <v>1</v>
      </c>
      <c r="C12" s="10">
        <v>1</v>
      </c>
      <c r="D12" s="11">
        <v>9.85</v>
      </c>
      <c r="E12" s="11">
        <v>10.28</v>
      </c>
      <c r="F12" s="12">
        <f t="shared" si="0"/>
        <v>4.3654822335025472</v>
      </c>
      <c r="G12" s="9">
        <v>1</v>
      </c>
      <c r="H12" s="10">
        <v>1</v>
      </c>
      <c r="I12" s="11">
        <v>3.36</v>
      </c>
      <c r="J12" s="11">
        <v>10</v>
      </c>
      <c r="K12" s="12">
        <f t="shared" si="1"/>
        <v>197.61904761904765</v>
      </c>
      <c r="L12" s="13">
        <v>5</v>
      </c>
      <c r="M12" s="13">
        <v>12.92</v>
      </c>
      <c r="N12" s="14">
        <f t="shared" si="2"/>
        <v>158.39999999999998</v>
      </c>
      <c r="O12" s="13">
        <v>8.36</v>
      </c>
      <c r="P12" s="13">
        <v>22.5</v>
      </c>
      <c r="Q12" s="14">
        <f t="shared" si="3"/>
        <v>169.13875598086128</v>
      </c>
      <c r="R12" s="13">
        <v>38.61</v>
      </c>
      <c r="S12" s="13">
        <v>50.54</v>
      </c>
      <c r="T12" s="14">
        <f t="shared" si="4"/>
        <v>30.898730898730889</v>
      </c>
    </row>
    <row r="13" spans="1:20">
      <c r="A13" s="3" t="s">
        <v>17</v>
      </c>
      <c r="B13" s="9">
        <v>1</v>
      </c>
      <c r="C13" s="10">
        <v>1</v>
      </c>
      <c r="D13" s="11">
        <v>7.59</v>
      </c>
      <c r="E13" s="11">
        <v>5.07</v>
      </c>
      <c r="F13" s="12">
        <f t="shared" si="0"/>
        <v>-33.20158102766797</v>
      </c>
      <c r="G13" s="9">
        <v>1</v>
      </c>
      <c r="H13" s="10">
        <v>1</v>
      </c>
      <c r="I13" s="11">
        <v>3.95</v>
      </c>
      <c r="J13" s="11">
        <v>2.93</v>
      </c>
      <c r="K13" s="12">
        <f t="shared" si="1"/>
        <v>-25.822784810126578</v>
      </c>
      <c r="L13" s="13">
        <v>5.35</v>
      </c>
      <c r="M13" s="13">
        <v>4.4000000000000004</v>
      </c>
      <c r="N13" s="14">
        <f t="shared" si="2"/>
        <v>-17.757009345794387</v>
      </c>
      <c r="O13" s="13">
        <v>9.3000000000000007</v>
      </c>
      <c r="P13" s="13">
        <v>7.33</v>
      </c>
      <c r="Q13" s="14">
        <f t="shared" si="3"/>
        <v>-21.182795698924735</v>
      </c>
      <c r="R13" s="13">
        <v>25.4</v>
      </c>
      <c r="S13" s="13">
        <v>21.47</v>
      </c>
      <c r="T13" s="14">
        <f t="shared" si="4"/>
        <v>-15.472440944881896</v>
      </c>
    </row>
    <row r="14" spans="1:20">
      <c r="A14" s="3" t="s">
        <v>18</v>
      </c>
      <c r="B14" s="9">
        <v>1</v>
      </c>
      <c r="C14" s="10">
        <v>1</v>
      </c>
      <c r="D14" s="11">
        <v>6.63</v>
      </c>
      <c r="E14" s="11">
        <v>6.05</v>
      </c>
      <c r="F14" s="12">
        <f t="shared" ref="F14" si="5">E14/D14%-100</f>
        <v>-8.748114630467569</v>
      </c>
      <c r="G14" s="9">
        <v>1</v>
      </c>
      <c r="H14" s="10">
        <v>1</v>
      </c>
      <c r="I14" s="11">
        <v>5.04</v>
      </c>
      <c r="J14" s="11">
        <v>5.45</v>
      </c>
      <c r="K14" s="12">
        <f t="shared" si="1"/>
        <v>8.1349206349206327</v>
      </c>
      <c r="L14" s="13">
        <v>5.74</v>
      </c>
      <c r="M14" s="13">
        <v>5.05</v>
      </c>
      <c r="N14" s="14">
        <f t="shared" si="2"/>
        <v>-12.020905923344955</v>
      </c>
      <c r="O14" s="13">
        <v>10.89</v>
      </c>
      <c r="P14" s="13">
        <v>10.199999999999999</v>
      </c>
      <c r="Q14" s="14">
        <f t="shared" si="3"/>
        <v>-6.3360881542699872</v>
      </c>
      <c r="R14" s="13">
        <v>15</v>
      </c>
      <c r="S14" s="13">
        <v>14.7</v>
      </c>
      <c r="T14" s="14">
        <f t="shared" si="4"/>
        <v>-2</v>
      </c>
    </row>
    <row r="15" spans="1:20" ht="15.75" thickBot="1">
      <c r="A15" s="4" t="s">
        <v>19</v>
      </c>
      <c r="B15" s="16">
        <v>1</v>
      </c>
      <c r="C15" s="17">
        <v>1</v>
      </c>
      <c r="D15" s="18">
        <v>10.62</v>
      </c>
      <c r="E15" s="18">
        <v>10.94</v>
      </c>
      <c r="F15" s="19">
        <f>E15/D15%-100</f>
        <v>3.0131826741996264</v>
      </c>
      <c r="G15" s="16">
        <v>1</v>
      </c>
      <c r="H15" s="17">
        <v>1</v>
      </c>
      <c r="I15" s="18">
        <v>3.48</v>
      </c>
      <c r="J15" s="18">
        <v>3.35</v>
      </c>
      <c r="K15" s="19">
        <f t="shared" si="1"/>
        <v>-3.735632183908038</v>
      </c>
      <c r="L15" s="20">
        <v>8.14</v>
      </c>
      <c r="M15" s="20">
        <v>5</v>
      </c>
      <c r="N15" s="21">
        <f t="shared" si="2"/>
        <v>-38.574938574938578</v>
      </c>
      <c r="O15" s="20">
        <v>11.62</v>
      </c>
      <c r="P15" s="20">
        <v>8.35</v>
      </c>
      <c r="Q15" s="21">
        <f t="shared" si="3"/>
        <v>-28.141135972461271</v>
      </c>
      <c r="R15" s="20">
        <v>31.19</v>
      </c>
      <c r="S15" s="20">
        <v>46.76</v>
      </c>
      <c r="T15" s="21">
        <f t="shared" si="4"/>
        <v>49.919846104520673</v>
      </c>
    </row>
    <row r="16" spans="1:20" ht="15.75" thickBot="1">
      <c r="A16" s="40" t="s">
        <v>2</v>
      </c>
      <c r="B16" s="41">
        <v>1</v>
      </c>
      <c r="C16" s="42">
        <v>1</v>
      </c>
      <c r="D16" s="29">
        <f>AVERAGE(D4:D15)</f>
        <v>8.3916666666666675</v>
      </c>
      <c r="E16" s="30">
        <f>AVERAGE(E4:E15)</f>
        <v>8.331666666666667</v>
      </c>
      <c r="F16" s="28">
        <f>((E16/D16)*100)-100</f>
        <v>-0.71499503475671133</v>
      </c>
      <c r="G16" s="41">
        <v>1</v>
      </c>
      <c r="H16" s="42">
        <v>1</v>
      </c>
      <c r="I16" s="29">
        <f>AVERAGE(I4:I15)</f>
        <v>4.3916666666666666</v>
      </c>
      <c r="J16" s="30">
        <f>AVERAGE(J4:J15)</f>
        <v>4.8550000000000013</v>
      </c>
      <c r="K16" s="43">
        <f>((J16/I16)*100)-100</f>
        <v>10.550284629981064</v>
      </c>
      <c r="L16" s="29">
        <f>AVERAGE(L4:L15)</f>
        <v>6.5874999999999986</v>
      </c>
      <c r="M16" s="30">
        <f>AVERAGE(M4:M15)</f>
        <v>6.7366666666666672</v>
      </c>
      <c r="N16" s="28">
        <f>((M16/L16)*100)-100</f>
        <v>2.2643896268184989</v>
      </c>
      <c r="O16" s="29">
        <f>AVERAGE(O4:O15)</f>
        <v>10.430833333333334</v>
      </c>
      <c r="P16" s="30">
        <f>AVERAGE(P4:P15)</f>
        <v>11.568333333333333</v>
      </c>
      <c r="Q16" s="28">
        <f>((P16/O16)*100)-100</f>
        <v>10.905168970200535</v>
      </c>
      <c r="R16" s="29">
        <f>AVERAGE(R4:R15)</f>
        <v>35.164166666666667</v>
      </c>
      <c r="S16" s="30">
        <f>AVERAGE(S4:S15)</f>
        <v>40.424999999999997</v>
      </c>
      <c r="T16" s="28">
        <f>((S16/R16)*100)-100</f>
        <v>14.960779202312963</v>
      </c>
    </row>
    <row r="17" spans="1:20" ht="15.75" thickBot="1">
      <c r="A17" s="2" t="s">
        <v>0</v>
      </c>
      <c r="B17" s="22">
        <v>1</v>
      </c>
      <c r="C17" s="23">
        <v>1</v>
      </c>
      <c r="D17" s="24">
        <v>10.46</v>
      </c>
      <c r="E17" s="24">
        <v>10.72</v>
      </c>
      <c r="F17" s="25">
        <f>((E17/D17)*100)-100</f>
        <v>2.4856596558317392</v>
      </c>
      <c r="G17" s="22">
        <v>1</v>
      </c>
      <c r="H17" s="23">
        <v>1</v>
      </c>
      <c r="I17" s="22">
        <v>4.29</v>
      </c>
      <c r="J17" s="24">
        <v>5.27</v>
      </c>
      <c r="K17" s="25">
        <f>((J17/I17)*100)-100</f>
        <v>22.843822843822821</v>
      </c>
      <c r="L17" s="22">
        <v>6.39</v>
      </c>
      <c r="M17" s="24">
        <v>7.96</v>
      </c>
      <c r="N17" s="25">
        <f>((M17/L17)*100)-100</f>
        <v>24.569640062597813</v>
      </c>
      <c r="O17" s="26">
        <v>10.68</v>
      </c>
      <c r="P17" s="27">
        <v>13.23</v>
      </c>
      <c r="Q17" s="25">
        <f>((P17/O17)*100)-100</f>
        <v>23.876404494382015</v>
      </c>
      <c r="R17" s="22">
        <v>30.28</v>
      </c>
      <c r="S17" s="24">
        <v>36.89</v>
      </c>
      <c r="T17" s="25">
        <f>((S17/R17)*100)-100</f>
        <v>21.829590488771473</v>
      </c>
    </row>
    <row r="18" spans="1:20" ht="15.75" thickBot="1">
      <c r="A18" s="31" t="s">
        <v>20</v>
      </c>
      <c r="B18" s="32">
        <v>1</v>
      </c>
      <c r="C18" s="33">
        <v>1</v>
      </c>
      <c r="D18" s="34">
        <v>8.5500000000000007</v>
      </c>
      <c r="E18" s="34">
        <v>8.4</v>
      </c>
      <c r="F18" s="35">
        <f>((E18/D18)*100)-100</f>
        <v>-1.7543859649122879</v>
      </c>
      <c r="G18" s="32">
        <v>1</v>
      </c>
      <c r="H18" s="33">
        <v>1</v>
      </c>
      <c r="I18" s="36">
        <v>3.97</v>
      </c>
      <c r="J18" s="34">
        <v>4.5999999999999996</v>
      </c>
      <c r="K18" s="35">
        <f>J18/I18%-100</f>
        <v>15.869017632241807</v>
      </c>
      <c r="L18" s="37">
        <v>6.14</v>
      </c>
      <c r="M18" s="38">
        <v>6.64</v>
      </c>
      <c r="N18" s="35">
        <f>M18/L18%-100</f>
        <v>8.1433224755700309</v>
      </c>
      <c r="O18" s="36">
        <v>10.15</v>
      </c>
      <c r="P18" s="39">
        <v>11.1</v>
      </c>
      <c r="Q18" s="35">
        <f>P18/O18%-100</f>
        <v>9.3596059113300356</v>
      </c>
      <c r="R18" s="37">
        <v>36.299999999999997</v>
      </c>
      <c r="S18" s="38">
        <v>30.4</v>
      </c>
      <c r="T18" s="35">
        <f>S18/R18%-100</f>
        <v>-16.253443526170798</v>
      </c>
    </row>
    <row r="23" spans="1:20">
      <c r="R23" s="1"/>
    </row>
    <row r="25" spans="1:20" ht="10.5" customHeight="1"/>
  </sheetData>
  <mergeCells count="9">
    <mergeCell ref="A1:T1"/>
    <mergeCell ref="R2:T2"/>
    <mergeCell ref="L2:N2"/>
    <mergeCell ref="I2:K2"/>
    <mergeCell ref="G2:H2"/>
    <mergeCell ref="D2:F2"/>
    <mergeCell ref="O2:Q2"/>
    <mergeCell ref="A2:A3"/>
    <mergeCell ref="B2:C2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Итоговая ЧРПС все показатели с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evgeniy-al</dc:creator>
  <cp:lastModifiedBy>User</cp:lastModifiedBy>
  <cp:lastPrinted>2022-01-10T10:20:43Z</cp:lastPrinted>
  <dcterms:created xsi:type="dcterms:W3CDTF">2014-10-24T06:48:29Z</dcterms:created>
  <dcterms:modified xsi:type="dcterms:W3CDTF">2022-04-14T10:30:20Z</dcterms:modified>
</cp:coreProperties>
</file>